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75" windowHeight="7425" firstSheet="2" activeTab="2"/>
  </bookViews>
  <sheets>
    <sheet name="options" sheetId="1" state="hidden" r:id="rId1"/>
    <sheet name="Charging rate" sheetId="2" state="hidden" r:id="rId2"/>
    <sheet name="Calculator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Sort" hidden="1">#REF!</definedName>
    <definedName name="d">#REF!</definedName>
  </definedNames>
  <calcPr fullCalcOnLoad="1"/>
</workbook>
</file>

<file path=xl/sharedStrings.xml><?xml version="1.0" encoding="utf-8"?>
<sst xmlns="http://schemas.openxmlformats.org/spreadsheetml/2006/main" count="255" uniqueCount="222">
  <si>
    <t>Angola</t>
  </si>
  <si>
    <t>Bangladesh</t>
  </si>
  <si>
    <t>Belize</t>
  </si>
  <si>
    <t>Botswana</t>
  </si>
  <si>
    <t>Burkina Faso</t>
  </si>
  <si>
    <t>Burundi</t>
  </si>
  <si>
    <t>Canada</t>
  </si>
  <si>
    <t>Costa Rica</t>
  </si>
  <si>
    <t>Djibouti</t>
  </si>
  <si>
    <t>El Salvador</t>
  </si>
  <si>
    <t>France</t>
  </si>
  <si>
    <t>Gabon</t>
  </si>
  <si>
    <t>Ghana</t>
  </si>
  <si>
    <t>Guatemala</t>
  </si>
  <si>
    <t>Guyana</t>
  </si>
  <si>
    <t>Honduras</t>
  </si>
  <si>
    <t>Kenya</t>
  </si>
  <si>
    <t>Kiribati</t>
  </si>
  <si>
    <t>Lesotho</t>
  </si>
  <si>
    <t>Madagascar</t>
  </si>
  <si>
    <t>Malawi</t>
  </si>
  <si>
    <t>Maldives</t>
  </si>
  <si>
    <t>Mali</t>
  </si>
  <si>
    <t>Nicaragua</t>
  </si>
  <si>
    <t>Niger</t>
  </si>
  <si>
    <t>Afghanistan</t>
  </si>
  <si>
    <t>..</t>
  </si>
  <si>
    <t>Bahamas, The</t>
  </si>
  <si>
    <t>CEMAC</t>
  </si>
  <si>
    <t>COSEFIN</t>
  </si>
  <si>
    <t>Côte d'Ivoire</t>
  </si>
  <si>
    <t>ECCB</t>
  </si>
  <si>
    <t>Kazakhstan</t>
  </si>
  <si>
    <t>Luxembourg</t>
  </si>
  <si>
    <t>Mayotte</t>
  </si>
  <si>
    <t xml:space="preserve">Moldova </t>
  </si>
  <si>
    <t>Mozambique</t>
  </si>
  <si>
    <t>Myanmar</t>
  </si>
  <si>
    <t>6</t>
  </si>
  <si>
    <t>Lower point</t>
  </si>
  <si>
    <t>Higher point</t>
  </si>
  <si>
    <t>0</t>
  </si>
  <si>
    <t>1</t>
  </si>
  <si>
    <t>Oman</t>
  </si>
  <si>
    <t>Pakistan</t>
  </si>
  <si>
    <t>Panama</t>
  </si>
  <si>
    <t>Paraguay</t>
  </si>
  <si>
    <t>Philippines</t>
  </si>
  <si>
    <t>Portugal</t>
  </si>
  <si>
    <t>Qatar</t>
  </si>
  <si>
    <t>Rwanda</t>
  </si>
  <si>
    <t>SACU</t>
  </si>
  <si>
    <t>SADC</t>
  </si>
  <si>
    <t>Samoa</t>
  </si>
  <si>
    <t>Seychelles</t>
  </si>
  <si>
    <t>Sierra Leone</t>
  </si>
  <si>
    <t>Sri Lanka</t>
  </si>
  <si>
    <t>Suriname</t>
  </si>
  <si>
    <t>Swaziland</t>
  </si>
  <si>
    <t>Timor-Leste</t>
  </si>
  <si>
    <t>Togo</t>
  </si>
  <si>
    <t>Tonga</t>
  </si>
  <si>
    <t>Ukraine</t>
  </si>
  <si>
    <t>Uruguay</t>
  </si>
  <si>
    <t>Vanuatu</t>
  </si>
  <si>
    <t>Venezuela, RB</t>
  </si>
  <si>
    <t>Vietnam</t>
  </si>
  <si>
    <t>Zimbabwe</t>
  </si>
  <si>
    <t>Pays/Organisation :</t>
  </si>
  <si>
    <t>Nombre de missions de 3 personnes ou plus (environ 2 semaines dans le pays bénéficiaire)</t>
  </si>
  <si>
    <t>Nombre de visites de courte durée (moins de 2 semaines dans le pays) par une personne</t>
  </si>
  <si>
    <t>et</t>
  </si>
  <si>
    <t>Les coûts possibles (indicatifs) des interventions d'AT ci-dessus sont estimés entre</t>
  </si>
  <si>
    <t>Taux de contribution</t>
  </si>
  <si>
    <t>Albanie</t>
  </si>
  <si>
    <t>Algérie</t>
  </si>
  <si>
    <t>Argentine</t>
  </si>
  <si>
    <t>Arménie</t>
  </si>
  <si>
    <t>Australie</t>
  </si>
  <si>
    <t>Autriche</t>
  </si>
  <si>
    <t>Azerbaïdjan</t>
  </si>
  <si>
    <t>Bahreïn</t>
  </si>
  <si>
    <t>Barbade</t>
  </si>
  <si>
    <t>Bélarus</t>
  </si>
  <si>
    <t>Belgique</t>
  </si>
  <si>
    <t>Bénin</t>
  </si>
  <si>
    <t>Bhoutan</t>
  </si>
  <si>
    <t>Bolivie</t>
  </si>
  <si>
    <t>Brésil</t>
  </si>
  <si>
    <t>Bruneï Darussalam</t>
  </si>
  <si>
    <t>Bulgarie</t>
  </si>
  <si>
    <t>Cambodge</t>
  </si>
  <si>
    <t>Bosnie-Herzégovine</t>
  </si>
  <si>
    <t>CMCA</t>
  </si>
  <si>
    <t>Cameroun</t>
  </si>
  <si>
    <t>Cap-Vert</t>
  </si>
  <si>
    <t>Tchad</t>
  </si>
  <si>
    <t>Chili</t>
  </si>
  <si>
    <t>Chine</t>
  </si>
  <si>
    <t>Colombie</t>
  </si>
  <si>
    <t>Comores</t>
  </si>
  <si>
    <t>Congo, Rép. dém.</t>
  </si>
  <si>
    <t>Congo, Rép.</t>
  </si>
  <si>
    <t>Croatie</t>
  </si>
  <si>
    <t>Chypre</t>
  </si>
  <si>
    <t>Danemark</t>
  </si>
  <si>
    <t>Dominique</t>
  </si>
  <si>
    <t>Rép. Dominicaine</t>
  </si>
  <si>
    <t>CAE</t>
  </si>
  <si>
    <t>CEDEAO</t>
  </si>
  <si>
    <t>Equateur</t>
  </si>
  <si>
    <t>Guinée équatoriale</t>
  </si>
  <si>
    <t>Erytrée</t>
  </si>
  <si>
    <t>Estonie</t>
  </si>
  <si>
    <t>Ethiopie</t>
  </si>
  <si>
    <t>Iles Féroé</t>
  </si>
  <si>
    <t>Fidji</t>
  </si>
  <si>
    <t>Finlande</t>
  </si>
  <si>
    <t>Gambie</t>
  </si>
  <si>
    <t>Géorgie</t>
  </si>
  <si>
    <t>Allemagne</t>
  </si>
  <si>
    <t>Grèce</t>
  </si>
  <si>
    <t>Grenade</t>
  </si>
  <si>
    <t>Guinée</t>
  </si>
  <si>
    <t>Guinée-Bissau</t>
  </si>
  <si>
    <t>Haïti</t>
  </si>
  <si>
    <t>Hongrie</t>
  </si>
  <si>
    <t>Islande</t>
  </si>
  <si>
    <t>Inde</t>
  </si>
  <si>
    <t>Indonésie</t>
  </si>
  <si>
    <t>Irak</t>
  </si>
  <si>
    <t>Irlande</t>
  </si>
  <si>
    <t>Israël</t>
  </si>
  <si>
    <t>Italie</t>
  </si>
  <si>
    <t>Jamaïque</t>
  </si>
  <si>
    <t>Japon</t>
  </si>
  <si>
    <t>Jordanie</t>
  </si>
  <si>
    <t>Corée, Rép. De</t>
  </si>
  <si>
    <t>Koweït</t>
  </si>
  <si>
    <t>RDP lao</t>
  </si>
  <si>
    <t>Liban</t>
  </si>
  <si>
    <t>Libéria</t>
  </si>
  <si>
    <t>Libye</t>
  </si>
  <si>
    <t>Lituanie</t>
  </si>
  <si>
    <t>Macédoine, ex-RY</t>
  </si>
  <si>
    <t>Malaisie</t>
  </si>
  <si>
    <t>Malte</t>
  </si>
  <si>
    <t>Iles Marshall</t>
  </si>
  <si>
    <t>Mauritanie</t>
  </si>
  <si>
    <t>Mexique</t>
  </si>
  <si>
    <t>Micronésie</t>
  </si>
  <si>
    <t>Mongolie</t>
  </si>
  <si>
    <t>Monténégro</t>
  </si>
  <si>
    <t>Maroc</t>
  </si>
  <si>
    <t>Namibie</t>
  </si>
  <si>
    <t>Népal</t>
  </si>
  <si>
    <t>Pays-Bas</t>
  </si>
  <si>
    <t>Antilles néerléandaises</t>
  </si>
  <si>
    <t>Nouvelle Calédonie</t>
  </si>
  <si>
    <t>Nouvelle Zélande</t>
  </si>
  <si>
    <t>Nigéria</t>
  </si>
  <si>
    <t>Norvège</t>
  </si>
  <si>
    <t>Palaos</t>
  </si>
  <si>
    <t>Papouasie-N-Guinée</t>
  </si>
  <si>
    <t>Pérou</t>
  </si>
  <si>
    <t>Pologne</t>
  </si>
  <si>
    <t>Roumanie</t>
  </si>
  <si>
    <t>Féd. de Russie</t>
  </si>
  <si>
    <t>Saint Marin</t>
  </si>
  <si>
    <t>Arabie saoudite</t>
  </si>
  <si>
    <t>São Tomé et Principe</t>
  </si>
  <si>
    <t>Sénégal</t>
  </si>
  <si>
    <t xml:space="preserve">Serbie </t>
  </si>
  <si>
    <t>Singapour</t>
  </si>
  <si>
    <t>Rép. slovaque</t>
  </si>
  <si>
    <t>Slovénie</t>
  </si>
  <si>
    <t>Iles Salomon</t>
  </si>
  <si>
    <t>Somalie</t>
  </si>
  <si>
    <t>Afrique du Sud</t>
  </si>
  <si>
    <t>Espagne</t>
  </si>
  <si>
    <t>Ste Lucie</t>
  </si>
  <si>
    <t>Soudan</t>
  </si>
  <si>
    <t>Suède</t>
  </si>
  <si>
    <t>Suisse</t>
  </si>
  <si>
    <t>Rép. arabe syrienne</t>
  </si>
  <si>
    <t>Tadjikistan</t>
  </si>
  <si>
    <t>Tanzanie</t>
  </si>
  <si>
    <t>Thaïlande</t>
  </si>
  <si>
    <t>Trinité-et-Tobago</t>
  </si>
  <si>
    <t>Tunisie</t>
  </si>
  <si>
    <t>Turquie</t>
  </si>
  <si>
    <t>Turkménistan</t>
  </si>
  <si>
    <t>Ouganda</t>
  </si>
  <si>
    <t>Emirats arabes unis</t>
  </si>
  <si>
    <t>Royaume Uni</t>
  </si>
  <si>
    <t>Etats-Unis</t>
  </si>
  <si>
    <t>Ouzbékistan</t>
  </si>
  <si>
    <t>UEMOA</t>
  </si>
  <si>
    <t>Rép. du Yemen</t>
  </si>
  <si>
    <t>Zambie</t>
  </si>
  <si>
    <t>Rép. Centrafricaine</t>
  </si>
  <si>
    <t>Rép. tchèque</t>
  </si>
  <si>
    <t>Iran, Rép. islamique d'</t>
  </si>
  <si>
    <t>Rép. kiyrghize</t>
  </si>
  <si>
    <t>Lettonie</t>
  </si>
  <si>
    <t>St. Kitts-et-Nevis</t>
  </si>
  <si>
    <t>Missions de 3 personnes ou +</t>
  </si>
  <si>
    <t>Formation au siège</t>
  </si>
  <si>
    <t>(dollars)</t>
  </si>
  <si>
    <t>Nombre d'agents de vos services participant à une formation au siège du FMI</t>
  </si>
  <si>
    <t>Taux de contribution applicable (%) :</t>
  </si>
  <si>
    <t>Visites CDX</t>
  </si>
  <si>
    <t>Pays ou Organisation.</t>
  </si>
  <si>
    <t>Contributions nationales au renforcement des capacités — Calculateur de coût</t>
  </si>
  <si>
    <r>
      <t>Nombre d'experts résidents (1 = 12 mois de travail d'un expert)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</si>
  <si>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Les experts en mission de longue durée restent au moins 6 mois dans un pays; les contrats sont conclus par période de 6 mois (ex: B8 n'autorise que les entrées 0.5, 1, 1.5, 2 etc.).</t>
    </r>
  </si>
  <si>
    <t>St.-Vincent-et-les-Grenadines</t>
  </si>
  <si>
    <t>Maurice</t>
  </si>
  <si>
    <t>Egypte, Rép. arabe d'</t>
  </si>
  <si>
    <t>Antigua-et-Barbuda</t>
  </si>
  <si>
    <t>LDX</t>
  </si>
  <si>
    <t>RNB par habitant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</si>
</sst>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#,##0_);\(&quot;$&quot;#,##0\)"/>
    <numFmt numFmtId="166" formatCode="_(&quot;$&quot;#,##0_);[Red]\(&quot;$&quot;#,##0\)"/>
    <numFmt numFmtId="167" formatCode="_(&quot;$&quot;#,##0.00_);\(&quot;$&quot;#,##0.00\)"/>
    <numFmt numFmtId="168" formatCode="_(&quot;$&quot;#,##0.00_);[Red]\(&quot;$&quot;#,##0.00\)"/>
    <numFmt numFmtId="169" formatCode="m/d/yy"/>
    <numFmt numFmtId="170" formatCode="mmmm\-yy"/>
    <numFmt numFmtId="171" formatCode="m/d/yy\ h:mm"/>
    <numFmt numFmtId="172" formatCode="#\ #0.0E+0"/>
    <numFmt numFmtId="173" formatCode="mm/dd/yyyy\ hh:mm:ss"/>
    <numFmt numFmtId="174" formatCode="mm/dd/yyyy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.000"/>
    <numFmt numFmtId="184" formatCode="00000"/>
    <numFmt numFmtId="185" formatCode="_(* #,##0.000_);_(* \(#,##0.000\);_(* &quot;-&quot;??_);_(@_)"/>
    <numFmt numFmtId="186" formatCode="0_)"/>
    <numFmt numFmtId="187" formatCode="0.0_)"/>
    <numFmt numFmtId="188" formatCode="0.0"/>
    <numFmt numFmtId="189" formatCode="#,##0.0_);\(#,##0.0\)"/>
    <numFmt numFmtId="190" formatCode="General_)"/>
    <numFmt numFmtId="191" formatCode="0.0E+00"/>
    <numFmt numFmtId="192" formatCode="##,##0.0"/>
  </numFmts>
  <fonts count="6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19" applyFont="1" applyFill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19" applyFont="1" applyFill="1" applyBorder="1" applyAlignment="1">
      <alignment horizontal="right" vertical="top"/>
      <protection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/>
    </xf>
    <xf numFmtId="0" fontId="4" fillId="3" borderId="0" xfId="0" applyFont="1" applyFill="1" applyAlignment="1">
      <alignment/>
    </xf>
    <xf numFmtId="181" fontId="4" fillId="3" borderId="0" xfId="15" applyNumberFormat="1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81" fontId="1" fillId="0" borderId="0" xfId="15" applyNumberFormat="1" applyFont="1" applyFill="1" applyAlignment="1">
      <alignment/>
    </xf>
    <xf numFmtId="0" fontId="4" fillId="3" borderId="0" xfId="0" applyFont="1" applyFill="1" applyAlignment="1">
      <alignment horizontal="left" indent="1"/>
    </xf>
    <xf numFmtId="0" fontId="1" fillId="3" borderId="0" xfId="0" applyFont="1" applyFill="1" applyAlignment="1">
      <alignment/>
    </xf>
    <xf numFmtId="181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7gn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3</xdr:row>
      <xdr:rowOff>47625</xdr:rowOff>
    </xdr:from>
    <xdr:ext cx="7077075" cy="1076325"/>
    <xdr:sp>
      <xdr:nvSpPr>
        <xdr:cNvPr id="1" name="TextBox 1"/>
        <xdr:cNvSpPr txBox="1">
          <a:spLocks noChangeArrowheads="1"/>
        </xdr:cNvSpPr>
      </xdr:nvSpPr>
      <xdr:spPr>
        <a:xfrm>
          <a:off x="95250" y="533400"/>
          <a:ext cx="7077075" cy="107632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B. : Des exemptions à la politique de contributions nationales sont prévues, notamment pour les pays qui ont un programme avec le FMI (définition dans les QFP) et pour l'AT ou la formation financée de l'extérieur, y compris par l'intermédiaire des Centres régionaux d'assistance technqiue.
Lorsque vous remplirez les cellules marquées en jaune, le calculateur estimera les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coûts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approximatifs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votre demande d'AT.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Ce calculateur permet d'obtenir une indication des coûts possibles. Le budget effectivement proposé pour une intervention spécifique d'AT pourra s'écarter très sensiblement de l'estimation ci-dessous. </a:t>
          </a:r>
        </a:p>
      </xdr:txBody>
    </xdr:sp>
    <xdr:clientData/>
  </xdr:oneCellAnchor>
  <xdr:twoCellAnchor editAs="oneCell">
    <xdr:from>
      <xdr:col>1</xdr:col>
      <xdr:colOff>142875</xdr:colOff>
      <xdr:row>12</xdr:row>
      <xdr:rowOff>0</xdr:rowOff>
    </xdr:from>
    <xdr:to>
      <xdr:col>1</xdr:col>
      <xdr:colOff>1466850</xdr:colOff>
      <xdr:row>12</xdr:row>
      <xdr:rowOff>219075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943100"/>
          <a:ext cx="1323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16</xdr:row>
      <xdr:rowOff>0</xdr:rowOff>
    </xdr:from>
    <xdr:to>
      <xdr:col>1</xdr:col>
      <xdr:colOff>1495425</xdr:colOff>
      <xdr:row>16</xdr:row>
      <xdr:rowOff>209550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2828925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14</xdr:row>
      <xdr:rowOff>0</xdr:rowOff>
    </xdr:from>
    <xdr:to>
      <xdr:col>1</xdr:col>
      <xdr:colOff>1495425</xdr:colOff>
      <xdr:row>14</xdr:row>
      <xdr:rowOff>209550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2333625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17</xdr:row>
      <xdr:rowOff>0</xdr:rowOff>
    </xdr:from>
    <xdr:to>
      <xdr:col>1</xdr:col>
      <xdr:colOff>1495425</xdr:colOff>
      <xdr:row>17</xdr:row>
      <xdr:rowOff>209550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3057525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15</xdr:row>
      <xdr:rowOff>0</xdr:rowOff>
    </xdr:from>
    <xdr:to>
      <xdr:col>1</xdr:col>
      <xdr:colOff>1495425</xdr:colOff>
      <xdr:row>15</xdr:row>
      <xdr:rowOff>209550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24600" y="2581275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talina\TA%20REPORTS\Board%20Paper_Seng%20Chee\TA%20indicators_by%20income%20gro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Income Gro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workbookViewId="0" topLeftCell="A1">
      <selection activeCell="C9" sqref="C9"/>
    </sheetView>
  </sheetViews>
  <sheetFormatPr defaultColWidth="9.33203125" defaultRowHeight="12.75"/>
  <cols>
    <col min="2" max="2" width="16.5" style="0" customWidth="1"/>
    <col min="3" max="3" width="10" style="0" customWidth="1"/>
    <col min="4" max="4" width="11.5" style="0" customWidth="1"/>
  </cols>
  <sheetData>
    <row r="1" spans="1:4" ht="32.25" customHeight="1">
      <c r="A1" t="s">
        <v>220</v>
      </c>
      <c r="B1" s="11" t="s">
        <v>206</v>
      </c>
      <c r="C1" s="11" t="s">
        <v>211</v>
      </c>
      <c r="D1" s="11" t="s">
        <v>207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4" ht="12.75">
      <c r="A3">
        <v>6</v>
      </c>
      <c r="B3">
        <v>1</v>
      </c>
      <c r="C3">
        <v>1</v>
      </c>
      <c r="D3">
        <v>1</v>
      </c>
    </row>
    <row r="4" spans="1:4" ht="12.75">
      <c r="A4">
        <v>12</v>
      </c>
      <c r="B4">
        <v>2</v>
      </c>
      <c r="C4">
        <v>2</v>
      </c>
      <c r="D4">
        <v>2</v>
      </c>
    </row>
    <row r="5" spans="1:4" ht="12.75">
      <c r="A5">
        <v>18</v>
      </c>
      <c r="B5">
        <v>3</v>
      </c>
      <c r="C5">
        <v>3</v>
      </c>
      <c r="D5">
        <v>3</v>
      </c>
    </row>
    <row r="6" spans="1:4" ht="12.75">
      <c r="A6">
        <f>+A5+6</f>
        <v>24</v>
      </c>
      <c r="B6">
        <v>4</v>
      </c>
      <c r="C6">
        <v>4</v>
      </c>
      <c r="D6">
        <v>4</v>
      </c>
    </row>
    <row r="7" spans="1:4" ht="12.75">
      <c r="A7">
        <f>+A6+6</f>
        <v>30</v>
      </c>
      <c r="B7">
        <v>5</v>
      </c>
      <c r="C7">
        <v>5</v>
      </c>
      <c r="D7">
        <v>5</v>
      </c>
    </row>
    <row r="8" spans="1:4" ht="12.75">
      <c r="A8">
        <f>+A7+6</f>
        <v>36</v>
      </c>
      <c r="B8">
        <v>6</v>
      </c>
      <c r="C8">
        <v>6</v>
      </c>
      <c r="D8">
        <v>6</v>
      </c>
    </row>
    <row r="9" spans="2:4" ht="12.75">
      <c r="B9">
        <v>7</v>
      </c>
      <c r="C9">
        <v>7</v>
      </c>
      <c r="D9">
        <v>7</v>
      </c>
    </row>
    <row r="10" spans="2:4" ht="12.75">
      <c r="B10">
        <v>8</v>
      </c>
      <c r="C10">
        <v>8</v>
      </c>
      <c r="D10">
        <v>8</v>
      </c>
    </row>
    <row r="11" spans="2:4" ht="12.75">
      <c r="B11">
        <v>9</v>
      </c>
      <c r="C11">
        <v>9</v>
      </c>
      <c r="D11">
        <v>9</v>
      </c>
    </row>
    <row r="12" spans="2:4" ht="12.75">
      <c r="B12">
        <v>10</v>
      </c>
      <c r="C12">
        <v>10</v>
      </c>
      <c r="D12">
        <v>10</v>
      </c>
    </row>
    <row r="13" spans="2:4" ht="12.75">
      <c r="B13">
        <v>11</v>
      </c>
      <c r="C13">
        <v>11</v>
      </c>
      <c r="D13">
        <v>11</v>
      </c>
    </row>
    <row r="14" spans="2:4" ht="12.75">
      <c r="B14">
        <v>12</v>
      </c>
      <c r="C14">
        <v>12</v>
      </c>
      <c r="D14">
        <v>12</v>
      </c>
    </row>
    <row r="15" spans="2:4" ht="12.75">
      <c r="B15">
        <v>13</v>
      </c>
      <c r="C15">
        <v>13</v>
      </c>
      <c r="D15">
        <v>13</v>
      </c>
    </row>
    <row r="16" spans="2:4" ht="12.75">
      <c r="B16">
        <v>14</v>
      </c>
      <c r="C16">
        <v>14</v>
      </c>
      <c r="D16">
        <v>14</v>
      </c>
    </row>
    <row r="17" spans="2:4" ht="12.75">
      <c r="B17">
        <v>15</v>
      </c>
      <c r="C17">
        <v>15</v>
      </c>
      <c r="D17">
        <v>15</v>
      </c>
    </row>
    <row r="18" spans="2:4" ht="12.75">
      <c r="B18">
        <v>16</v>
      </c>
      <c r="C18">
        <v>16</v>
      </c>
      <c r="D18">
        <v>16</v>
      </c>
    </row>
    <row r="19" spans="2:4" ht="12.75">
      <c r="B19">
        <v>17</v>
      </c>
      <c r="C19">
        <v>17</v>
      </c>
      <c r="D19">
        <v>17</v>
      </c>
    </row>
    <row r="20" spans="2:4" ht="12.75">
      <c r="B20">
        <v>18</v>
      </c>
      <c r="C20">
        <v>18</v>
      </c>
      <c r="D20">
        <v>18</v>
      </c>
    </row>
    <row r="21" spans="2:4" ht="12.75">
      <c r="B21">
        <v>19</v>
      </c>
      <c r="C21">
        <v>19</v>
      </c>
      <c r="D21">
        <v>19</v>
      </c>
    </row>
    <row r="22" spans="2:4" ht="12.75">
      <c r="B22">
        <v>20</v>
      </c>
      <c r="C22">
        <v>20</v>
      </c>
      <c r="D22">
        <v>20</v>
      </c>
    </row>
    <row r="23" ht="12.75">
      <c r="D23">
        <v>25</v>
      </c>
    </row>
    <row r="24" ht="12.75">
      <c r="D24">
        <v>30</v>
      </c>
    </row>
    <row r="25" ht="12.75">
      <c r="D25">
        <v>35</v>
      </c>
    </row>
    <row r="26" ht="12.75">
      <c r="D26">
        <v>40</v>
      </c>
    </row>
    <row r="27" ht="12.75">
      <c r="D27">
        <v>45</v>
      </c>
    </row>
    <row r="28" ht="12.75">
      <c r="D28"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200"/>
  <sheetViews>
    <sheetView workbookViewId="0" topLeftCell="A1">
      <selection activeCell="F9" sqref="F9"/>
    </sheetView>
  </sheetViews>
  <sheetFormatPr defaultColWidth="9.33203125" defaultRowHeight="12.75"/>
  <sheetData>
    <row r="1" spans="1:8" ht="38.25">
      <c r="A1" s="7" t="s">
        <v>212</v>
      </c>
      <c r="B1" s="7" t="s">
        <v>221</v>
      </c>
      <c r="C1" s="7" t="s">
        <v>73</v>
      </c>
      <c r="F1" s="1"/>
      <c r="G1" s="3"/>
      <c r="H1" s="3"/>
    </row>
    <row r="2" spans="1:8" ht="12.75">
      <c r="A2" t="s">
        <v>25</v>
      </c>
      <c r="B2" t="s">
        <v>26</v>
      </c>
      <c r="C2">
        <v>10</v>
      </c>
      <c r="F2" s="1"/>
      <c r="G2" s="3"/>
      <c r="H2" s="3"/>
    </row>
    <row r="3" spans="1:8" ht="12.75">
      <c r="A3" t="s">
        <v>178</v>
      </c>
      <c r="B3">
        <v>5760</v>
      </c>
      <c r="C3">
        <v>50</v>
      </c>
      <c r="E3" s="4"/>
      <c r="F3" s="5"/>
      <c r="G3" s="6"/>
      <c r="H3" s="6"/>
    </row>
    <row r="4" spans="1:8" ht="12.75">
      <c r="A4" t="s">
        <v>74</v>
      </c>
      <c r="B4">
        <v>3290</v>
      </c>
      <c r="C4">
        <v>30</v>
      </c>
      <c r="E4" s="4"/>
      <c r="F4" s="4"/>
      <c r="G4" s="4"/>
      <c r="H4" s="4"/>
    </row>
    <row r="5" spans="1:8" ht="12.75">
      <c r="A5" t="s">
        <v>75</v>
      </c>
      <c r="B5">
        <v>3620</v>
      </c>
      <c r="C5">
        <v>30</v>
      </c>
      <c r="E5" s="4"/>
      <c r="F5" s="4"/>
      <c r="G5" s="4"/>
      <c r="H5" s="4"/>
    </row>
    <row r="6" spans="1:3" ht="12.75">
      <c r="A6" t="s">
        <v>120</v>
      </c>
      <c r="B6">
        <v>38860</v>
      </c>
      <c r="C6">
        <v>100</v>
      </c>
    </row>
    <row r="7" spans="1:3" ht="12.75">
      <c r="A7" t="s">
        <v>0</v>
      </c>
      <c r="B7">
        <v>2560</v>
      </c>
      <c r="C7">
        <v>30</v>
      </c>
    </row>
    <row r="8" spans="1:3" ht="12.75">
      <c r="A8" t="s">
        <v>219</v>
      </c>
      <c r="B8">
        <v>11520</v>
      </c>
      <c r="C8">
        <v>100</v>
      </c>
    </row>
    <row r="9" spans="1:3" ht="12.75">
      <c r="A9" t="s">
        <v>157</v>
      </c>
      <c r="B9" t="s">
        <v>26</v>
      </c>
      <c r="C9">
        <v>100</v>
      </c>
    </row>
    <row r="10" spans="1:3" ht="12.75">
      <c r="A10" t="s">
        <v>169</v>
      </c>
      <c r="B10">
        <v>15440</v>
      </c>
      <c r="C10">
        <v>100</v>
      </c>
    </row>
    <row r="11" spans="1:3" ht="12.75">
      <c r="A11" t="s">
        <v>76</v>
      </c>
      <c r="B11">
        <v>6050</v>
      </c>
      <c r="C11">
        <v>50</v>
      </c>
    </row>
    <row r="12" spans="1:3" ht="12.75">
      <c r="A12" t="s">
        <v>77</v>
      </c>
      <c r="B12">
        <v>2640</v>
      </c>
      <c r="C12">
        <v>30</v>
      </c>
    </row>
    <row r="13" spans="1:3" ht="12.75">
      <c r="A13" t="s">
        <v>78</v>
      </c>
      <c r="B13">
        <v>35960</v>
      </c>
      <c r="C13">
        <v>100</v>
      </c>
    </row>
    <row r="14" spans="1:3" ht="12.75">
      <c r="A14" t="s">
        <v>79</v>
      </c>
      <c r="B14">
        <v>42700</v>
      </c>
      <c r="C14">
        <v>100</v>
      </c>
    </row>
    <row r="15" spans="1:3" ht="12.75">
      <c r="A15" t="s">
        <v>80</v>
      </c>
      <c r="B15">
        <v>2550</v>
      </c>
      <c r="C15">
        <v>30</v>
      </c>
    </row>
    <row r="16" spans="1:3" ht="12.75">
      <c r="A16" t="s">
        <v>27</v>
      </c>
      <c r="B16" t="s">
        <v>26</v>
      </c>
      <c r="C16">
        <v>100</v>
      </c>
    </row>
    <row r="17" spans="1:3" ht="12.75">
      <c r="A17" t="s">
        <v>81</v>
      </c>
      <c r="B17" t="s">
        <v>26</v>
      </c>
      <c r="C17">
        <v>100</v>
      </c>
    </row>
    <row r="18" spans="1:3" ht="12.75">
      <c r="A18" t="s">
        <v>1</v>
      </c>
      <c r="B18">
        <v>470</v>
      </c>
      <c r="C18">
        <v>10</v>
      </c>
    </row>
    <row r="19" spans="1:3" ht="12.75">
      <c r="A19" t="s">
        <v>82</v>
      </c>
      <c r="B19" t="s">
        <v>26</v>
      </c>
      <c r="C19">
        <v>100</v>
      </c>
    </row>
    <row r="20" spans="1:3" ht="12.75">
      <c r="A20" t="s">
        <v>83</v>
      </c>
      <c r="B20">
        <v>4220</v>
      </c>
      <c r="C20">
        <v>50</v>
      </c>
    </row>
    <row r="21" spans="1:3" ht="12.75">
      <c r="A21" t="s">
        <v>84</v>
      </c>
      <c r="B21">
        <v>40710</v>
      </c>
      <c r="C21">
        <v>100</v>
      </c>
    </row>
    <row r="22" spans="1:3" ht="12.75">
      <c r="A22" t="s">
        <v>2</v>
      </c>
      <c r="B22">
        <v>3800</v>
      </c>
      <c r="C22">
        <v>50</v>
      </c>
    </row>
    <row r="23" spans="1:3" ht="12.75">
      <c r="A23" t="s">
        <v>85</v>
      </c>
      <c r="B23">
        <v>570</v>
      </c>
      <c r="C23">
        <v>10</v>
      </c>
    </row>
    <row r="24" spans="1:3" ht="12.75">
      <c r="A24" t="s">
        <v>86</v>
      </c>
      <c r="B24">
        <v>1770</v>
      </c>
      <c r="C24">
        <v>30</v>
      </c>
    </row>
    <row r="25" spans="1:3" ht="12.75">
      <c r="A25" t="s">
        <v>87</v>
      </c>
      <c r="B25">
        <v>1260</v>
      </c>
      <c r="C25">
        <v>30</v>
      </c>
    </row>
    <row r="26" spans="1:3" ht="12.75">
      <c r="A26" t="s">
        <v>92</v>
      </c>
      <c r="B26">
        <v>3580</v>
      </c>
      <c r="C26">
        <v>30</v>
      </c>
    </row>
    <row r="27" spans="1:3" ht="12.75">
      <c r="A27" t="s">
        <v>3</v>
      </c>
      <c r="B27">
        <v>5840</v>
      </c>
      <c r="C27">
        <v>50</v>
      </c>
    </row>
    <row r="28" spans="1:3" ht="12.75">
      <c r="A28" t="s">
        <v>88</v>
      </c>
      <c r="B28">
        <v>5910</v>
      </c>
      <c r="C28">
        <v>50</v>
      </c>
    </row>
    <row r="29" spans="1:3" ht="12.75">
      <c r="A29" t="s">
        <v>89</v>
      </c>
      <c r="B29" t="s">
        <v>26</v>
      </c>
      <c r="C29">
        <v>100</v>
      </c>
    </row>
    <row r="30" spans="1:3" ht="12.75">
      <c r="A30" t="s">
        <v>90</v>
      </c>
      <c r="B30">
        <v>4590</v>
      </c>
      <c r="C30">
        <v>50</v>
      </c>
    </row>
    <row r="31" spans="1:3" ht="12.75">
      <c r="A31" t="s">
        <v>4</v>
      </c>
      <c r="B31">
        <v>430</v>
      </c>
      <c r="C31">
        <v>10</v>
      </c>
    </row>
    <row r="32" spans="1:3" ht="12.75">
      <c r="A32" t="s">
        <v>5</v>
      </c>
      <c r="B32">
        <v>110</v>
      </c>
      <c r="C32">
        <v>10</v>
      </c>
    </row>
    <row r="33" spans="1:3" ht="12.75">
      <c r="A33" t="s">
        <v>108</v>
      </c>
      <c r="B33" t="s">
        <v>26</v>
      </c>
      <c r="C33">
        <v>10</v>
      </c>
    </row>
    <row r="34" spans="1:3" ht="12.75">
      <c r="A34" t="s">
        <v>91</v>
      </c>
      <c r="B34">
        <v>540</v>
      </c>
      <c r="C34">
        <v>10</v>
      </c>
    </row>
    <row r="35" spans="1:3" ht="12.75">
      <c r="A35" t="s">
        <v>94</v>
      </c>
      <c r="B35">
        <v>1050</v>
      </c>
      <c r="C35">
        <v>30</v>
      </c>
    </row>
    <row r="36" spans="1:3" ht="12.75">
      <c r="A36" t="s">
        <v>6</v>
      </c>
      <c r="B36">
        <v>39420</v>
      </c>
      <c r="C36">
        <v>100</v>
      </c>
    </row>
    <row r="37" spans="1:3" ht="12.75">
      <c r="A37" t="s">
        <v>95</v>
      </c>
      <c r="B37">
        <v>2430</v>
      </c>
      <c r="C37">
        <v>30</v>
      </c>
    </row>
    <row r="38" spans="1:3" ht="12.75">
      <c r="A38" t="s">
        <v>109</v>
      </c>
      <c r="B38" t="s">
        <v>26</v>
      </c>
      <c r="C38">
        <v>10</v>
      </c>
    </row>
    <row r="39" spans="1:3" ht="12.75">
      <c r="A39" t="s">
        <v>28</v>
      </c>
      <c r="B39" t="s">
        <v>26</v>
      </c>
      <c r="C39">
        <v>50</v>
      </c>
    </row>
    <row r="40" spans="1:3" ht="12.75">
      <c r="A40" t="s">
        <v>28</v>
      </c>
      <c r="B40" t="s">
        <v>26</v>
      </c>
      <c r="C40">
        <v>30</v>
      </c>
    </row>
    <row r="41" spans="1:3" ht="12.75">
      <c r="A41" t="s">
        <v>97</v>
      </c>
      <c r="B41">
        <v>8350</v>
      </c>
      <c r="C41">
        <v>50</v>
      </c>
    </row>
    <row r="42" spans="1:3" ht="12.75">
      <c r="A42" t="s">
        <v>98</v>
      </c>
      <c r="B42">
        <v>2360</v>
      </c>
      <c r="C42">
        <v>30</v>
      </c>
    </row>
    <row r="43" spans="1:3" ht="12.75">
      <c r="A43" t="s">
        <v>104</v>
      </c>
      <c r="B43">
        <v>24940</v>
      </c>
      <c r="C43">
        <v>100</v>
      </c>
    </row>
    <row r="44" spans="1:3" ht="12.75">
      <c r="A44" t="s">
        <v>93</v>
      </c>
      <c r="B44" t="s">
        <v>26</v>
      </c>
      <c r="C44">
        <v>30</v>
      </c>
    </row>
    <row r="45" spans="1:3" ht="12.75">
      <c r="A45" t="s">
        <v>99</v>
      </c>
      <c r="B45">
        <v>3250</v>
      </c>
      <c r="C45">
        <v>30</v>
      </c>
    </row>
    <row r="46" spans="1:3" ht="12.75">
      <c r="A46" t="s">
        <v>100</v>
      </c>
      <c r="B46">
        <v>680</v>
      </c>
      <c r="C46">
        <v>10</v>
      </c>
    </row>
    <row r="47" spans="1:3" ht="12.75">
      <c r="A47" t="s">
        <v>102</v>
      </c>
      <c r="B47">
        <v>1540</v>
      </c>
      <c r="C47">
        <v>30</v>
      </c>
    </row>
    <row r="48" spans="1:3" ht="12.75">
      <c r="A48" t="s">
        <v>101</v>
      </c>
      <c r="B48">
        <v>140</v>
      </c>
      <c r="C48">
        <v>10</v>
      </c>
    </row>
    <row r="49" spans="1:3" ht="12.75">
      <c r="A49" t="s">
        <v>137</v>
      </c>
      <c r="B49">
        <v>19690</v>
      </c>
      <c r="C49">
        <v>100</v>
      </c>
    </row>
    <row r="50" spans="1:3" ht="12.75">
      <c r="A50" t="s">
        <v>29</v>
      </c>
      <c r="B50" t="s">
        <v>26</v>
      </c>
      <c r="C50">
        <v>30</v>
      </c>
    </row>
    <row r="51" spans="1:3" ht="12.75">
      <c r="A51" t="s">
        <v>7</v>
      </c>
      <c r="B51">
        <v>5560</v>
      </c>
      <c r="C51">
        <v>50</v>
      </c>
    </row>
    <row r="52" spans="1:3" ht="12.75">
      <c r="A52" t="s">
        <v>30</v>
      </c>
      <c r="B52">
        <v>910</v>
      </c>
      <c r="C52">
        <v>10</v>
      </c>
    </row>
    <row r="53" spans="1:3" ht="12.75">
      <c r="A53" t="s">
        <v>103</v>
      </c>
      <c r="B53">
        <v>10460</v>
      </c>
      <c r="C53">
        <v>50</v>
      </c>
    </row>
    <row r="54" spans="1:3" ht="12.75">
      <c r="A54" t="s">
        <v>105</v>
      </c>
      <c r="B54">
        <v>54910</v>
      </c>
      <c r="C54">
        <v>100</v>
      </c>
    </row>
    <row r="55" spans="1:3" ht="12.75">
      <c r="A55" t="s">
        <v>8</v>
      </c>
      <c r="B55">
        <v>1090</v>
      </c>
      <c r="C55">
        <v>30</v>
      </c>
    </row>
    <row r="56" spans="1:3" ht="12.75">
      <c r="A56" t="s">
        <v>106</v>
      </c>
      <c r="B56">
        <v>4250</v>
      </c>
      <c r="C56">
        <v>50</v>
      </c>
    </row>
    <row r="57" spans="1:3" ht="12.75">
      <c r="A57" t="s">
        <v>31</v>
      </c>
      <c r="B57" t="s">
        <v>26</v>
      </c>
      <c r="C57">
        <v>100</v>
      </c>
    </row>
    <row r="58" spans="1:3" ht="12.75">
      <c r="A58" t="s">
        <v>218</v>
      </c>
      <c r="B58">
        <v>1580</v>
      </c>
      <c r="C58">
        <v>30</v>
      </c>
    </row>
    <row r="59" spans="1:3" ht="12.75">
      <c r="A59" t="s">
        <v>9</v>
      </c>
      <c r="B59">
        <v>2850</v>
      </c>
      <c r="C59">
        <v>30</v>
      </c>
    </row>
    <row r="60" spans="1:3" ht="12.75">
      <c r="A60" t="s">
        <v>193</v>
      </c>
      <c r="B60" t="s">
        <v>26</v>
      </c>
      <c r="C60">
        <v>100</v>
      </c>
    </row>
    <row r="61" spans="1:3" ht="12.75">
      <c r="A61" t="s">
        <v>110</v>
      </c>
      <c r="B61">
        <v>3080</v>
      </c>
      <c r="C61">
        <v>30</v>
      </c>
    </row>
    <row r="62" spans="1:3" ht="12.75">
      <c r="A62" t="s">
        <v>112</v>
      </c>
      <c r="B62">
        <v>230</v>
      </c>
      <c r="C62">
        <v>10</v>
      </c>
    </row>
    <row r="63" spans="1:3" ht="12.75">
      <c r="A63" t="s">
        <v>179</v>
      </c>
      <c r="B63">
        <v>29450</v>
      </c>
      <c r="C63">
        <v>100</v>
      </c>
    </row>
    <row r="64" spans="1:3" ht="12.75">
      <c r="A64" t="s">
        <v>113</v>
      </c>
      <c r="B64">
        <v>13200</v>
      </c>
      <c r="C64">
        <v>100</v>
      </c>
    </row>
    <row r="65" spans="1:3" ht="12.75">
      <c r="A65" t="s">
        <v>195</v>
      </c>
      <c r="B65">
        <v>46040</v>
      </c>
      <c r="C65">
        <v>100</v>
      </c>
    </row>
    <row r="66" spans="1:3" ht="12.75">
      <c r="A66" t="s">
        <v>114</v>
      </c>
      <c r="B66">
        <v>220</v>
      </c>
      <c r="C66">
        <v>10</v>
      </c>
    </row>
    <row r="67" spans="1:3" ht="12.75">
      <c r="A67" t="s">
        <v>167</v>
      </c>
      <c r="B67">
        <v>7560</v>
      </c>
      <c r="C67">
        <v>50</v>
      </c>
    </row>
    <row r="68" spans="1:3" ht="12.75">
      <c r="A68" t="s">
        <v>116</v>
      </c>
      <c r="B68">
        <v>3800</v>
      </c>
      <c r="C68">
        <v>50</v>
      </c>
    </row>
    <row r="69" spans="1:3" ht="12.75">
      <c r="A69" t="s">
        <v>117</v>
      </c>
      <c r="B69">
        <v>44400</v>
      </c>
      <c r="C69">
        <v>100</v>
      </c>
    </row>
    <row r="70" spans="1:3" ht="12.75">
      <c r="A70" t="s">
        <v>10</v>
      </c>
      <c r="B70">
        <v>38500</v>
      </c>
      <c r="C70">
        <v>100</v>
      </c>
    </row>
    <row r="71" spans="1:3" ht="12.75">
      <c r="A71" t="s">
        <v>11</v>
      </c>
      <c r="B71">
        <v>6670</v>
      </c>
      <c r="C71">
        <v>50</v>
      </c>
    </row>
    <row r="72" spans="1:3" ht="12.75">
      <c r="A72" t="s">
        <v>118</v>
      </c>
      <c r="B72">
        <v>320</v>
      </c>
      <c r="C72">
        <v>10</v>
      </c>
    </row>
    <row r="73" spans="1:3" ht="12.75">
      <c r="A73" t="s">
        <v>119</v>
      </c>
      <c r="B73">
        <v>2120</v>
      </c>
      <c r="C73">
        <v>30</v>
      </c>
    </row>
    <row r="74" spans="1:3" ht="12.75">
      <c r="A74" t="s">
        <v>12</v>
      </c>
      <c r="B74">
        <v>590</v>
      </c>
      <c r="C74">
        <v>10</v>
      </c>
    </row>
    <row r="75" spans="1:3" ht="12.75">
      <c r="A75" t="s">
        <v>121</v>
      </c>
      <c r="B75">
        <v>29630</v>
      </c>
      <c r="C75">
        <v>100</v>
      </c>
    </row>
    <row r="76" spans="1:3" ht="12.75">
      <c r="A76" t="s">
        <v>122</v>
      </c>
      <c r="B76">
        <v>4670</v>
      </c>
      <c r="C76">
        <v>50</v>
      </c>
    </row>
    <row r="77" spans="1:3" ht="12.75">
      <c r="A77" t="s">
        <v>13</v>
      </c>
      <c r="B77">
        <v>2440</v>
      </c>
      <c r="C77">
        <v>30</v>
      </c>
    </row>
    <row r="78" spans="1:3" ht="12.75">
      <c r="A78" t="s">
        <v>123</v>
      </c>
      <c r="B78">
        <v>400</v>
      </c>
      <c r="C78">
        <v>10</v>
      </c>
    </row>
    <row r="79" spans="1:3" ht="12.75">
      <c r="A79" t="s">
        <v>111</v>
      </c>
      <c r="B79">
        <v>12860</v>
      </c>
      <c r="C79">
        <v>100</v>
      </c>
    </row>
    <row r="80" spans="1:3" ht="12.75">
      <c r="A80" t="s">
        <v>124</v>
      </c>
      <c r="B80">
        <v>200</v>
      </c>
      <c r="C80">
        <v>10</v>
      </c>
    </row>
    <row r="81" spans="1:3" ht="12.75">
      <c r="A81" t="s">
        <v>14</v>
      </c>
      <c r="B81">
        <v>1300</v>
      </c>
      <c r="C81">
        <v>30</v>
      </c>
    </row>
    <row r="82" spans="1:3" ht="12.75">
      <c r="A82" t="s">
        <v>125</v>
      </c>
      <c r="B82">
        <v>560</v>
      </c>
      <c r="C82">
        <v>10</v>
      </c>
    </row>
    <row r="83" spans="1:3" ht="12.75">
      <c r="A83" t="s">
        <v>15</v>
      </c>
      <c r="B83">
        <v>1600</v>
      </c>
      <c r="C83">
        <v>30</v>
      </c>
    </row>
    <row r="84" spans="1:3" ht="12.75">
      <c r="A84" t="s">
        <v>126</v>
      </c>
      <c r="B84">
        <v>11570</v>
      </c>
      <c r="C84">
        <v>100</v>
      </c>
    </row>
    <row r="85" spans="1:3" ht="12.75">
      <c r="A85" t="s">
        <v>115</v>
      </c>
      <c r="B85" t="s">
        <v>26</v>
      </c>
      <c r="C85">
        <v>100</v>
      </c>
    </row>
    <row r="86" spans="1:3" ht="12.75">
      <c r="A86" t="s">
        <v>147</v>
      </c>
      <c r="B86">
        <v>3070</v>
      </c>
      <c r="C86">
        <v>30</v>
      </c>
    </row>
    <row r="87" spans="1:3" ht="12.75">
      <c r="A87" t="s">
        <v>176</v>
      </c>
      <c r="B87">
        <v>730</v>
      </c>
      <c r="C87">
        <v>10</v>
      </c>
    </row>
    <row r="88" spans="1:3" ht="12.75">
      <c r="A88" t="s">
        <v>128</v>
      </c>
      <c r="B88">
        <v>950</v>
      </c>
      <c r="C88">
        <v>30</v>
      </c>
    </row>
    <row r="89" spans="1:3" ht="12.75">
      <c r="A89" t="s">
        <v>129</v>
      </c>
      <c r="B89">
        <v>1650</v>
      </c>
      <c r="C89">
        <v>30</v>
      </c>
    </row>
    <row r="90" spans="1:3" ht="12.75">
      <c r="A90" t="s">
        <v>130</v>
      </c>
      <c r="B90" t="s">
        <v>26</v>
      </c>
      <c r="C90">
        <v>30</v>
      </c>
    </row>
    <row r="91" spans="1:3" ht="12.75">
      <c r="A91" t="s">
        <v>202</v>
      </c>
      <c r="B91">
        <v>3470</v>
      </c>
      <c r="C91">
        <v>30</v>
      </c>
    </row>
    <row r="92" spans="1:3" ht="12.75">
      <c r="A92" t="s">
        <v>131</v>
      </c>
      <c r="B92">
        <v>48140</v>
      </c>
      <c r="C92">
        <v>100</v>
      </c>
    </row>
    <row r="93" spans="1:3" ht="12.75">
      <c r="A93" t="s">
        <v>127</v>
      </c>
      <c r="B93">
        <v>54100</v>
      </c>
      <c r="C93">
        <v>100</v>
      </c>
    </row>
    <row r="94" spans="1:3" ht="12.75">
      <c r="A94" t="s">
        <v>132</v>
      </c>
      <c r="B94">
        <v>21900</v>
      </c>
      <c r="C94">
        <v>100</v>
      </c>
    </row>
    <row r="95" spans="1:3" ht="12.75">
      <c r="A95" t="s">
        <v>133</v>
      </c>
      <c r="B95">
        <v>33540</v>
      </c>
      <c r="C95">
        <v>100</v>
      </c>
    </row>
    <row r="96" spans="1:3" ht="12.75">
      <c r="A96" t="s">
        <v>134</v>
      </c>
      <c r="B96">
        <v>3710</v>
      </c>
      <c r="C96">
        <v>50</v>
      </c>
    </row>
    <row r="97" spans="1:3" ht="12.75">
      <c r="A97" t="s">
        <v>135</v>
      </c>
      <c r="B97">
        <v>37670</v>
      </c>
      <c r="C97">
        <v>100</v>
      </c>
    </row>
    <row r="98" spans="1:3" ht="12.75">
      <c r="A98" t="s">
        <v>136</v>
      </c>
      <c r="B98">
        <v>2850</v>
      </c>
      <c r="C98">
        <v>30</v>
      </c>
    </row>
    <row r="99" spans="1:3" ht="12.75">
      <c r="A99" t="s">
        <v>32</v>
      </c>
      <c r="B99">
        <v>5060</v>
      </c>
      <c r="C99">
        <v>50</v>
      </c>
    </row>
    <row r="100" spans="1:3" ht="12.75">
      <c r="A100" t="s">
        <v>16</v>
      </c>
      <c r="B100">
        <v>680</v>
      </c>
      <c r="C100">
        <v>10</v>
      </c>
    </row>
    <row r="101" spans="1:3" ht="12.75">
      <c r="A101" t="s">
        <v>17</v>
      </c>
      <c r="B101">
        <v>1170</v>
      </c>
      <c r="C101">
        <v>30</v>
      </c>
    </row>
    <row r="102" spans="1:3" ht="12.75">
      <c r="A102" t="s">
        <v>138</v>
      </c>
      <c r="B102" t="s">
        <v>26</v>
      </c>
      <c r="C102">
        <v>100</v>
      </c>
    </row>
    <row r="103" spans="1:3" ht="12.75">
      <c r="A103" t="s">
        <v>18</v>
      </c>
      <c r="B103">
        <v>1000</v>
      </c>
      <c r="C103">
        <v>30</v>
      </c>
    </row>
    <row r="104" spans="1:3" ht="12.75">
      <c r="A104" t="s">
        <v>204</v>
      </c>
      <c r="B104">
        <v>9930</v>
      </c>
      <c r="C104">
        <v>50</v>
      </c>
    </row>
    <row r="105" spans="1:3" ht="12.75">
      <c r="A105" t="s">
        <v>140</v>
      </c>
      <c r="B105">
        <v>5770</v>
      </c>
      <c r="C105">
        <v>50</v>
      </c>
    </row>
    <row r="106" spans="1:3" ht="12.75">
      <c r="A106" t="s">
        <v>141</v>
      </c>
      <c r="B106">
        <v>150</v>
      </c>
      <c r="C106">
        <v>10</v>
      </c>
    </row>
    <row r="107" spans="1:3" ht="12.75">
      <c r="A107" t="s">
        <v>142</v>
      </c>
      <c r="B107">
        <v>9010</v>
      </c>
      <c r="C107">
        <v>50</v>
      </c>
    </row>
    <row r="108" spans="1:3" ht="12.75">
      <c r="A108" t="s">
        <v>143</v>
      </c>
      <c r="B108">
        <v>9920</v>
      </c>
      <c r="C108">
        <v>50</v>
      </c>
    </row>
    <row r="109" spans="1:3" ht="12.75">
      <c r="A109" t="s">
        <v>33</v>
      </c>
      <c r="B109">
        <v>75880</v>
      </c>
      <c r="C109">
        <v>100</v>
      </c>
    </row>
    <row r="110" spans="1:3" ht="12.75">
      <c r="A110" t="s">
        <v>144</v>
      </c>
      <c r="B110">
        <v>3460</v>
      </c>
      <c r="C110">
        <v>30</v>
      </c>
    </row>
    <row r="111" spans="1:3" ht="12.75">
      <c r="A111" t="s">
        <v>19</v>
      </c>
      <c r="B111">
        <v>320</v>
      </c>
      <c r="C111">
        <v>10</v>
      </c>
    </row>
    <row r="112" spans="1:3" ht="12.75">
      <c r="A112" t="s">
        <v>145</v>
      </c>
      <c r="B112">
        <v>6540</v>
      </c>
      <c r="C112">
        <v>50</v>
      </c>
    </row>
    <row r="113" spans="1:3" ht="12.75">
      <c r="A113" t="s">
        <v>20</v>
      </c>
      <c r="B113">
        <v>250</v>
      </c>
      <c r="C113">
        <v>10</v>
      </c>
    </row>
    <row r="114" spans="1:3" ht="12.75">
      <c r="A114" t="s">
        <v>21</v>
      </c>
      <c r="B114">
        <v>3200</v>
      </c>
      <c r="C114">
        <v>30</v>
      </c>
    </row>
    <row r="115" spans="1:3" ht="12.75">
      <c r="A115" t="s">
        <v>22</v>
      </c>
      <c r="B115">
        <v>500</v>
      </c>
      <c r="C115">
        <v>10</v>
      </c>
    </row>
    <row r="116" spans="1:3" ht="12.75">
      <c r="A116" t="s">
        <v>146</v>
      </c>
      <c r="B116" t="s">
        <v>26</v>
      </c>
      <c r="C116">
        <v>100</v>
      </c>
    </row>
    <row r="117" spans="1:3" ht="12.75">
      <c r="A117" t="s">
        <v>153</v>
      </c>
      <c r="B117">
        <v>2250</v>
      </c>
      <c r="C117">
        <v>30</v>
      </c>
    </row>
    <row r="118" spans="1:3" ht="12.75">
      <c r="A118" t="s">
        <v>217</v>
      </c>
      <c r="B118">
        <v>5450</v>
      </c>
      <c r="C118">
        <v>50</v>
      </c>
    </row>
    <row r="119" spans="1:3" ht="12.75">
      <c r="A119" t="s">
        <v>148</v>
      </c>
      <c r="B119">
        <v>840</v>
      </c>
      <c r="C119">
        <v>10</v>
      </c>
    </row>
    <row r="120" spans="1:3" ht="12.75">
      <c r="A120" t="s">
        <v>34</v>
      </c>
      <c r="B120" t="s">
        <v>26</v>
      </c>
      <c r="C120">
        <v>50</v>
      </c>
    </row>
    <row r="121" spans="1:3" ht="12.75">
      <c r="A121" t="s">
        <v>149</v>
      </c>
      <c r="B121">
        <v>8340</v>
      </c>
      <c r="C121">
        <v>50</v>
      </c>
    </row>
    <row r="122" spans="1:3" ht="12.75">
      <c r="A122" t="s">
        <v>150</v>
      </c>
      <c r="B122">
        <v>2470</v>
      </c>
      <c r="C122">
        <v>30</v>
      </c>
    </row>
    <row r="123" spans="1:3" ht="12.75">
      <c r="A123" t="s">
        <v>35</v>
      </c>
      <c r="B123">
        <v>1260</v>
      </c>
      <c r="C123">
        <v>30</v>
      </c>
    </row>
    <row r="124" spans="1:3" ht="12.75">
      <c r="A124" t="s">
        <v>151</v>
      </c>
      <c r="B124">
        <v>1290</v>
      </c>
      <c r="C124">
        <v>30</v>
      </c>
    </row>
    <row r="125" spans="1:3" ht="12.75">
      <c r="A125" t="s">
        <v>152</v>
      </c>
      <c r="B125">
        <v>5180</v>
      </c>
      <c r="C125">
        <v>50</v>
      </c>
    </row>
    <row r="126" spans="1:3" ht="12.75">
      <c r="A126" t="s">
        <v>36</v>
      </c>
      <c r="B126">
        <v>320</v>
      </c>
      <c r="C126">
        <v>10</v>
      </c>
    </row>
    <row r="127" spans="1:3" ht="12.75">
      <c r="A127" t="s">
        <v>37</v>
      </c>
      <c r="B127" t="s">
        <v>26</v>
      </c>
      <c r="C127">
        <v>10</v>
      </c>
    </row>
    <row r="128" spans="1:3" ht="12.75">
      <c r="A128" t="s">
        <v>154</v>
      </c>
      <c r="B128">
        <v>3360</v>
      </c>
      <c r="C128">
        <v>30</v>
      </c>
    </row>
    <row r="129" spans="1:3" ht="12.75">
      <c r="A129" t="s">
        <v>155</v>
      </c>
      <c r="B129">
        <v>340</v>
      </c>
      <c r="C129">
        <v>10</v>
      </c>
    </row>
    <row r="130" spans="1:3" ht="12.75">
      <c r="A130" t="s">
        <v>23</v>
      </c>
      <c r="B130">
        <v>980</v>
      </c>
      <c r="C130">
        <v>30</v>
      </c>
    </row>
    <row r="131" spans="1:3" ht="12.75">
      <c r="A131" t="s">
        <v>24</v>
      </c>
      <c r="B131">
        <v>280</v>
      </c>
      <c r="C131">
        <v>10</v>
      </c>
    </row>
    <row r="132" spans="1:3" ht="12.75">
      <c r="A132" t="s">
        <v>160</v>
      </c>
      <c r="B132">
        <v>930</v>
      </c>
      <c r="C132">
        <v>10</v>
      </c>
    </row>
    <row r="133" spans="1:3" ht="12.75">
      <c r="A133" t="s">
        <v>161</v>
      </c>
      <c r="B133">
        <v>76450</v>
      </c>
      <c r="C133">
        <v>100</v>
      </c>
    </row>
    <row r="134" spans="1:3" ht="12.75">
      <c r="A134" t="s">
        <v>158</v>
      </c>
      <c r="B134" t="s">
        <v>26</v>
      </c>
      <c r="C134">
        <v>100</v>
      </c>
    </row>
    <row r="135" spans="1:3" ht="12.75">
      <c r="A135" t="s">
        <v>159</v>
      </c>
      <c r="B135">
        <v>28780</v>
      </c>
      <c r="C135">
        <v>100</v>
      </c>
    </row>
    <row r="136" spans="1:3" ht="12.75">
      <c r="A136" t="s">
        <v>43</v>
      </c>
      <c r="B136" t="s">
        <v>26</v>
      </c>
      <c r="C136">
        <v>100</v>
      </c>
    </row>
    <row r="137" spans="1:3" ht="12.75">
      <c r="A137" t="s">
        <v>192</v>
      </c>
      <c r="B137">
        <v>340</v>
      </c>
      <c r="C137">
        <v>10</v>
      </c>
    </row>
    <row r="138" spans="1:3" ht="12.75">
      <c r="A138" t="s">
        <v>196</v>
      </c>
      <c r="B138">
        <v>730</v>
      </c>
      <c r="C138">
        <v>10</v>
      </c>
    </row>
    <row r="139" spans="1:3" ht="12.75">
      <c r="A139" t="s">
        <v>44</v>
      </c>
      <c r="B139">
        <v>870</v>
      </c>
      <c r="C139">
        <v>10</v>
      </c>
    </row>
    <row r="140" spans="1:3" ht="12.75">
      <c r="A140" t="s">
        <v>162</v>
      </c>
      <c r="B140">
        <v>8210</v>
      </c>
      <c r="C140">
        <v>50</v>
      </c>
    </row>
    <row r="141" spans="1:3" ht="12.75">
      <c r="A141" t="s">
        <v>45</v>
      </c>
      <c r="B141">
        <v>5510</v>
      </c>
      <c r="C141">
        <v>50</v>
      </c>
    </row>
    <row r="142" spans="1:3" ht="12.75">
      <c r="A142" t="s">
        <v>163</v>
      </c>
      <c r="B142">
        <v>850</v>
      </c>
      <c r="C142">
        <v>10</v>
      </c>
    </row>
    <row r="143" spans="1:3" ht="12.75">
      <c r="A143" t="s">
        <v>46</v>
      </c>
      <c r="B143">
        <v>1670</v>
      </c>
      <c r="C143">
        <v>30</v>
      </c>
    </row>
    <row r="144" spans="1:3" ht="12.75">
      <c r="A144" t="s">
        <v>156</v>
      </c>
      <c r="B144">
        <v>45820</v>
      </c>
      <c r="C144">
        <v>100</v>
      </c>
    </row>
    <row r="145" spans="1:3" ht="12.75">
      <c r="A145" t="s">
        <v>164</v>
      </c>
      <c r="B145">
        <v>3450</v>
      </c>
      <c r="C145">
        <v>30</v>
      </c>
    </row>
    <row r="146" spans="1:3" ht="12.75">
      <c r="A146" t="s">
        <v>47</v>
      </c>
      <c r="B146">
        <v>1620</v>
      </c>
      <c r="C146">
        <v>30</v>
      </c>
    </row>
    <row r="147" spans="1:3" ht="12.75">
      <c r="A147" t="s">
        <v>165</v>
      </c>
      <c r="B147">
        <v>9840</v>
      </c>
      <c r="C147">
        <v>50</v>
      </c>
    </row>
    <row r="148" spans="1:3" ht="12.75">
      <c r="A148" t="s">
        <v>48</v>
      </c>
      <c r="B148">
        <v>18950</v>
      </c>
      <c r="C148">
        <v>100</v>
      </c>
    </row>
    <row r="149" spans="1:3" ht="12.75">
      <c r="A149" t="s">
        <v>49</v>
      </c>
      <c r="B149" t="s">
        <v>26</v>
      </c>
      <c r="C149">
        <v>100</v>
      </c>
    </row>
    <row r="150" spans="1:3" ht="12.75">
      <c r="A150" t="s">
        <v>139</v>
      </c>
      <c r="B150">
        <v>580</v>
      </c>
      <c r="C150">
        <v>10</v>
      </c>
    </row>
    <row r="151" spans="1:3" ht="12.75">
      <c r="A151" t="s">
        <v>184</v>
      </c>
      <c r="B151">
        <v>1760</v>
      </c>
      <c r="C151">
        <v>30</v>
      </c>
    </row>
    <row r="152" spans="1:3" ht="12.75">
      <c r="A152" t="s">
        <v>200</v>
      </c>
      <c r="B152">
        <v>380</v>
      </c>
      <c r="C152">
        <v>10</v>
      </c>
    </row>
    <row r="153" spans="1:3" ht="12.75">
      <c r="A153" t="s">
        <v>107</v>
      </c>
      <c r="B153">
        <v>3550</v>
      </c>
      <c r="C153">
        <v>30</v>
      </c>
    </row>
    <row r="154" spans="1:3" ht="12.75">
      <c r="A154" t="s">
        <v>198</v>
      </c>
      <c r="B154">
        <v>870</v>
      </c>
      <c r="C154">
        <v>10</v>
      </c>
    </row>
    <row r="155" spans="1:3" ht="12.75">
      <c r="A155" t="s">
        <v>203</v>
      </c>
      <c r="B155">
        <v>590</v>
      </c>
      <c r="C155">
        <v>10</v>
      </c>
    </row>
    <row r="156" spans="1:3" ht="12.75">
      <c r="A156" t="s">
        <v>174</v>
      </c>
      <c r="B156">
        <v>11730</v>
      </c>
      <c r="C156">
        <v>100</v>
      </c>
    </row>
    <row r="157" spans="1:3" ht="12.75">
      <c r="A157" t="s">
        <v>201</v>
      </c>
      <c r="B157">
        <v>14450</v>
      </c>
      <c r="C157">
        <v>100</v>
      </c>
    </row>
    <row r="158" spans="1:3" ht="12.75">
      <c r="A158" t="s">
        <v>166</v>
      </c>
      <c r="B158">
        <v>6150</v>
      </c>
      <c r="C158">
        <v>50</v>
      </c>
    </row>
    <row r="159" spans="1:3" ht="12.75">
      <c r="A159" t="s">
        <v>194</v>
      </c>
      <c r="B159">
        <v>42740</v>
      </c>
      <c r="C159">
        <v>100</v>
      </c>
    </row>
    <row r="160" spans="1:3" ht="12.75">
      <c r="A160" t="s">
        <v>50</v>
      </c>
      <c r="B160">
        <v>320</v>
      </c>
      <c r="C160">
        <v>10</v>
      </c>
    </row>
    <row r="161" spans="1:3" ht="12.75">
      <c r="A161" t="s">
        <v>51</v>
      </c>
      <c r="B161" t="s">
        <v>26</v>
      </c>
      <c r="C161">
        <v>50</v>
      </c>
    </row>
    <row r="162" spans="1:3" ht="12.75">
      <c r="A162" t="s">
        <v>52</v>
      </c>
      <c r="B162" t="s">
        <v>26</v>
      </c>
      <c r="C162">
        <v>30</v>
      </c>
    </row>
    <row r="163" spans="1:3" ht="12.75">
      <c r="A163" t="s">
        <v>168</v>
      </c>
      <c r="B163" t="s">
        <v>26</v>
      </c>
      <c r="C163">
        <v>100</v>
      </c>
    </row>
    <row r="164" spans="1:3" ht="12.75">
      <c r="A164" t="s">
        <v>53</v>
      </c>
      <c r="B164">
        <v>2430</v>
      </c>
      <c r="C164">
        <v>30</v>
      </c>
    </row>
    <row r="165" spans="1:3" ht="12.75">
      <c r="A165" t="s">
        <v>170</v>
      </c>
      <c r="B165">
        <v>870</v>
      </c>
      <c r="C165">
        <v>10</v>
      </c>
    </row>
    <row r="166" spans="1:3" ht="12.75">
      <c r="A166" t="s">
        <v>171</v>
      </c>
      <c r="B166">
        <v>820</v>
      </c>
      <c r="C166">
        <v>10</v>
      </c>
    </row>
    <row r="167" spans="1:3" ht="12.75">
      <c r="A167" t="s">
        <v>172</v>
      </c>
      <c r="B167">
        <v>4730</v>
      </c>
      <c r="C167">
        <v>50</v>
      </c>
    </row>
    <row r="168" spans="1:3" ht="12.75">
      <c r="A168" t="s">
        <v>54</v>
      </c>
      <c r="B168">
        <v>8960</v>
      </c>
      <c r="C168">
        <v>50</v>
      </c>
    </row>
    <row r="169" spans="1:3" ht="12.75">
      <c r="A169" t="s">
        <v>55</v>
      </c>
      <c r="B169">
        <v>260</v>
      </c>
      <c r="C169">
        <v>10</v>
      </c>
    </row>
    <row r="170" spans="1:3" ht="12.75">
      <c r="A170" t="s">
        <v>173</v>
      </c>
      <c r="B170">
        <v>32470</v>
      </c>
      <c r="C170">
        <v>100</v>
      </c>
    </row>
    <row r="171" spans="1:3" ht="12.75">
      <c r="A171" t="s">
        <v>175</v>
      </c>
      <c r="B171">
        <v>20960</v>
      </c>
      <c r="C171">
        <v>100</v>
      </c>
    </row>
    <row r="172" spans="1:3" ht="12.75">
      <c r="A172" t="s">
        <v>177</v>
      </c>
      <c r="B172" t="s">
        <v>26</v>
      </c>
      <c r="C172">
        <v>10</v>
      </c>
    </row>
    <row r="173" spans="1:3" ht="12.75">
      <c r="A173" t="s">
        <v>181</v>
      </c>
      <c r="B173">
        <v>960</v>
      </c>
      <c r="C173">
        <v>30</v>
      </c>
    </row>
    <row r="174" spans="1:3" ht="12.75">
      <c r="A174" t="s">
        <v>56</v>
      </c>
      <c r="B174">
        <v>1540</v>
      </c>
      <c r="C174">
        <v>30</v>
      </c>
    </row>
    <row r="175" spans="1:3" ht="12.75">
      <c r="A175" t="s">
        <v>205</v>
      </c>
      <c r="B175">
        <v>9630</v>
      </c>
      <c r="C175">
        <v>50</v>
      </c>
    </row>
    <row r="176" spans="1:3" ht="12.75">
      <c r="A176" t="s">
        <v>216</v>
      </c>
      <c r="B176">
        <v>4210</v>
      </c>
      <c r="C176">
        <v>50</v>
      </c>
    </row>
    <row r="177" spans="1:3" ht="12.75">
      <c r="A177" t="s">
        <v>180</v>
      </c>
      <c r="B177">
        <v>5530</v>
      </c>
      <c r="C177">
        <v>50</v>
      </c>
    </row>
    <row r="178" spans="1:3" ht="12.75">
      <c r="A178" t="s">
        <v>182</v>
      </c>
      <c r="B178">
        <v>46060</v>
      </c>
      <c r="C178">
        <v>100</v>
      </c>
    </row>
    <row r="179" spans="1:3" ht="12.75">
      <c r="A179" t="s">
        <v>183</v>
      </c>
      <c r="B179">
        <v>59880</v>
      </c>
      <c r="C179">
        <v>100</v>
      </c>
    </row>
    <row r="180" spans="1:3" ht="12.75">
      <c r="A180" t="s">
        <v>57</v>
      </c>
      <c r="B180">
        <v>4730</v>
      </c>
      <c r="C180">
        <v>50</v>
      </c>
    </row>
    <row r="181" spans="1:3" ht="12.75">
      <c r="A181" t="s">
        <v>58</v>
      </c>
      <c r="B181">
        <v>2580</v>
      </c>
      <c r="C181">
        <v>30</v>
      </c>
    </row>
    <row r="182" spans="1:3" ht="12.75">
      <c r="A182" t="s">
        <v>185</v>
      </c>
      <c r="B182">
        <v>460</v>
      </c>
      <c r="C182">
        <v>10</v>
      </c>
    </row>
    <row r="183" spans="1:3" ht="12.75">
      <c r="A183" t="s">
        <v>186</v>
      </c>
      <c r="B183">
        <v>400</v>
      </c>
      <c r="C183">
        <v>10</v>
      </c>
    </row>
    <row r="184" spans="1:3" ht="12.75">
      <c r="A184" t="s">
        <v>96</v>
      </c>
      <c r="B184">
        <v>540</v>
      </c>
      <c r="C184">
        <v>10</v>
      </c>
    </row>
    <row r="185" spans="1:3" ht="12.75">
      <c r="A185" t="s">
        <v>187</v>
      </c>
      <c r="B185">
        <v>3400</v>
      </c>
      <c r="C185">
        <v>30</v>
      </c>
    </row>
    <row r="186" spans="1:3" ht="12.75">
      <c r="A186" t="s">
        <v>59</v>
      </c>
      <c r="B186">
        <v>1510</v>
      </c>
      <c r="C186">
        <v>30</v>
      </c>
    </row>
    <row r="187" spans="1:3" ht="12.75">
      <c r="A187" t="s">
        <v>60</v>
      </c>
      <c r="B187">
        <v>360</v>
      </c>
      <c r="C187">
        <v>10</v>
      </c>
    </row>
    <row r="188" spans="1:3" ht="12.75">
      <c r="A188" t="s">
        <v>61</v>
      </c>
      <c r="B188">
        <v>2320</v>
      </c>
      <c r="C188">
        <v>30</v>
      </c>
    </row>
    <row r="189" spans="1:3" ht="12.75">
      <c r="A189" t="s">
        <v>188</v>
      </c>
      <c r="B189">
        <v>14100</v>
      </c>
      <c r="C189">
        <v>100</v>
      </c>
    </row>
    <row r="190" spans="1:3" ht="12.75">
      <c r="A190" t="s">
        <v>189</v>
      </c>
      <c r="B190">
        <v>3200</v>
      </c>
      <c r="C190">
        <v>30</v>
      </c>
    </row>
    <row r="191" spans="1:3" ht="12.75">
      <c r="A191" t="s">
        <v>191</v>
      </c>
      <c r="B191" t="s">
        <v>26</v>
      </c>
      <c r="C191">
        <v>30</v>
      </c>
    </row>
    <row r="192" spans="1:3" ht="12.75">
      <c r="A192" t="s">
        <v>190</v>
      </c>
      <c r="B192">
        <v>8020</v>
      </c>
      <c r="C192">
        <v>50</v>
      </c>
    </row>
    <row r="193" spans="1:3" ht="12.75">
      <c r="A193" t="s">
        <v>197</v>
      </c>
      <c r="B193" t="s">
        <v>26</v>
      </c>
      <c r="C193">
        <v>10</v>
      </c>
    </row>
    <row r="194" spans="1:3" ht="12.75">
      <c r="A194" t="s">
        <v>62</v>
      </c>
      <c r="B194">
        <v>2550</v>
      </c>
      <c r="C194">
        <v>30</v>
      </c>
    </row>
    <row r="195" spans="1:3" ht="12.75">
      <c r="A195" t="s">
        <v>63</v>
      </c>
      <c r="B195">
        <v>6380</v>
      </c>
      <c r="C195">
        <v>50</v>
      </c>
    </row>
    <row r="196" spans="1:3" ht="12.75">
      <c r="A196" t="s">
        <v>64</v>
      </c>
      <c r="B196">
        <v>1840</v>
      </c>
      <c r="C196">
        <v>30</v>
      </c>
    </row>
    <row r="197" spans="1:3" ht="12.75">
      <c r="A197" t="s">
        <v>65</v>
      </c>
      <c r="B197">
        <v>7320</v>
      </c>
      <c r="C197">
        <v>50</v>
      </c>
    </row>
    <row r="198" spans="1:3" ht="12.75">
      <c r="A198" t="s">
        <v>66</v>
      </c>
      <c r="B198">
        <v>790</v>
      </c>
      <c r="C198">
        <v>10</v>
      </c>
    </row>
    <row r="199" spans="1:3" ht="12.75">
      <c r="A199" t="s">
        <v>199</v>
      </c>
      <c r="B199">
        <v>800</v>
      </c>
      <c r="C199">
        <v>10</v>
      </c>
    </row>
    <row r="200" spans="1:3" ht="12.75">
      <c r="A200" t="s">
        <v>67</v>
      </c>
      <c r="B200" t="s">
        <v>26</v>
      </c>
      <c r="C200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9"/>
  <sheetViews>
    <sheetView tabSelected="1" workbookViewId="0" topLeftCell="A1">
      <selection activeCell="A16" sqref="A16"/>
    </sheetView>
  </sheetViews>
  <sheetFormatPr defaultColWidth="9.33203125" defaultRowHeight="12.75"/>
  <cols>
    <col min="1" max="1" width="92.66015625" style="1" customWidth="1"/>
    <col min="2" max="2" width="26.66015625" style="1" customWidth="1"/>
    <col min="3" max="5" width="14.5" style="1" hidden="1" customWidth="1"/>
    <col min="6" max="6" width="29.33203125" style="1" customWidth="1"/>
    <col min="7" max="16384" width="9.33203125" style="1" customWidth="1"/>
  </cols>
  <sheetData>
    <row r="1" ht="12.75">
      <c r="A1" s="1" t="s">
        <v>213</v>
      </c>
    </row>
    <row r="2" ht="12.75">
      <c r="A2" s="1" t="s">
        <v>208</v>
      </c>
    </row>
    <row r="4" ht="12.75"/>
    <row r="5" ht="12.75"/>
    <row r="6" ht="12.75"/>
    <row r="7" ht="12.75"/>
    <row r="8" ht="12.75"/>
    <row r="9" ht="12.75"/>
    <row r="10" ht="12.75"/>
    <row r="12" ht="12.75">
      <c r="B12" s="8"/>
    </row>
    <row r="13" spans="1:7" ht="18" customHeight="1">
      <c r="A13" s="1" t="s">
        <v>68</v>
      </c>
      <c r="B13" s="8"/>
      <c r="C13" s="2" t="s">
        <v>19</v>
      </c>
      <c r="D13" s="2"/>
      <c r="E13" s="2"/>
      <c r="F13" s="1" t="s">
        <v>210</v>
      </c>
      <c r="G13" s="1">
        <f>+VLOOKUP(C13,'Charging rate'!$A$2:$C$200,3,0)</f>
        <v>10</v>
      </c>
    </row>
    <row r="14" spans="2:5" ht="12.75">
      <c r="B14" s="2"/>
      <c r="C14" s="2"/>
      <c r="D14" s="2" t="s">
        <v>39</v>
      </c>
      <c r="E14" s="2" t="s">
        <v>40</v>
      </c>
    </row>
    <row r="15" spans="1:5" ht="19.5" customHeight="1">
      <c r="A15" s="1" t="s">
        <v>69</v>
      </c>
      <c r="B15" s="8"/>
      <c r="C15" s="12" t="s">
        <v>42</v>
      </c>
      <c r="D15" s="13">
        <f>+$C15*80000</f>
        <v>80000</v>
      </c>
      <c r="E15" s="13">
        <f>+$C15*100000</f>
        <v>100000</v>
      </c>
    </row>
    <row r="16" spans="1:5" ht="19.5" customHeight="1">
      <c r="A16" s="1" t="s">
        <v>70</v>
      </c>
      <c r="B16" s="8"/>
      <c r="C16" s="12" t="s">
        <v>42</v>
      </c>
      <c r="D16" s="13">
        <f>+$C16*30000</f>
        <v>30000</v>
      </c>
      <c r="E16" s="13">
        <f>+$C16*40000</f>
        <v>40000</v>
      </c>
    </row>
    <row r="17" spans="1:5" ht="18" customHeight="1">
      <c r="A17" s="1" t="s">
        <v>214</v>
      </c>
      <c r="B17" s="8"/>
      <c r="C17" s="12" t="s">
        <v>38</v>
      </c>
      <c r="D17" s="13">
        <f>300000*($C17/12)</f>
        <v>150000</v>
      </c>
      <c r="E17" s="13">
        <f>400000*($C17/12)</f>
        <v>200000</v>
      </c>
    </row>
    <row r="18" spans="1:5" ht="19.5" customHeight="1">
      <c r="A18" s="1" t="s">
        <v>209</v>
      </c>
      <c r="B18" s="8"/>
      <c r="C18" s="12" t="s">
        <v>41</v>
      </c>
      <c r="D18" s="13">
        <f>+$C18*7800</f>
        <v>0</v>
      </c>
      <c r="E18" s="13">
        <f>+$C18*7800</f>
        <v>0</v>
      </c>
    </row>
    <row r="19" spans="2:5" ht="12.75">
      <c r="B19" s="2"/>
      <c r="D19" s="2"/>
      <c r="E19" s="2"/>
    </row>
    <row r="20" spans="1:6" ht="12.75">
      <c r="A20" s="9" t="s">
        <v>72</v>
      </c>
      <c r="B20" s="10">
        <f>+SUM(D15:D18)*(G13/100)</f>
        <v>26000</v>
      </c>
      <c r="C20" s="15"/>
      <c r="D20" s="15"/>
      <c r="E20" s="15"/>
      <c r="F20" s="2"/>
    </row>
    <row r="21" spans="1:6" ht="12.75">
      <c r="A21" s="14" t="s">
        <v>71</v>
      </c>
      <c r="B21" s="10">
        <f>+SUM(E15:E18)*(G13/100)</f>
        <v>34000</v>
      </c>
      <c r="C21" s="2"/>
      <c r="D21" s="2"/>
      <c r="E21" s="2"/>
      <c r="F21" s="16"/>
    </row>
    <row r="22" spans="1:6" ht="12.75">
      <c r="A22" s="17"/>
      <c r="B22" s="2"/>
      <c r="C22" s="2"/>
      <c r="D22" s="2"/>
      <c r="E22" s="2"/>
      <c r="F22" s="16"/>
    </row>
    <row r="23" spans="1:6" ht="14.25">
      <c r="A23" s="18" t="s">
        <v>215</v>
      </c>
      <c r="B23" s="16"/>
      <c r="C23" s="2"/>
      <c r="D23" s="2"/>
      <c r="E23" s="2"/>
      <c r="F23" s="16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9" ht="12.75">
      <c r="B29" s="1" t="s">
        <v>38</v>
      </c>
    </row>
  </sheetData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kkostial</dc:creator>
  <cp:keywords/>
  <dc:description/>
  <cp:lastModifiedBy>cbonnefoi</cp:lastModifiedBy>
  <cp:lastPrinted>2008-10-31T12:37:37Z</cp:lastPrinted>
  <dcterms:created xsi:type="dcterms:W3CDTF">2008-10-29T18:10:37Z</dcterms:created>
  <dcterms:modified xsi:type="dcterms:W3CDTF">2008-12-08T16:22:31Z</dcterms:modified>
  <cp:category/>
  <cp:version/>
  <cp:contentType/>
  <cp:contentStatus/>
</cp:coreProperties>
</file>